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7320" activeTab="0"/>
  </bookViews>
  <sheets>
    <sheet name="Анализ доходов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<sst xmlns="http://schemas.openxmlformats.org/spreadsheetml/2006/main" count="64" uniqueCount="61">
  <si>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</si>
  <si>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</si>
  <si>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</si>
  <si>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</si>
  <si>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</si>
  <si>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</si>
  <si>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</si>
  <si>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</si>
  <si>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182 1 06 01030 10 0000 110</t>
  </si>
  <si>
    <t>Налог на доходы физических лиц</t>
  </si>
  <si>
    <t>Доходы от предпринимательской деятельности</t>
  </si>
  <si>
    <t>Единый сельскохозяйственный налог</t>
  </si>
  <si>
    <t>182 1 06 06023 10 0000 110</t>
  </si>
  <si>
    <t>Дотация на выравнивание бюджетной обеспеченности</t>
  </si>
  <si>
    <t>Итого собственных доходов</t>
  </si>
  <si>
    <t>182 1 06 06013 10 0000 110</t>
  </si>
  <si>
    <t>993 2 02 01001 10 0000 151</t>
  </si>
  <si>
    <t>993 1 11 05035 10 0000 120</t>
  </si>
  <si>
    <t>Субвенции на обеспечение жильем отдельных категорий граждан</t>
  </si>
  <si>
    <t>993 2 02 03024 10 0000 151</t>
  </si>
  <si>
    <t>Субвенци на выпол перед полн малообеспеч (дети-сироты)</t>
  </si>
  <si>
    <t>993 1 11 05000 10 0000 120</t>
  </si>
  <si>
    <t>993 1 14 06014 10 0000 420</t>
  </si>
  <si>
    <t>Доходы от продажи земли</t>
  </si>
  <si>
    <t>993 2 02 02004 10 0000 151</t>
  </si>
  <si>
    <t>993 2 02 02999 10 0000 151</t>
  </si>
  <si>
    <t>Субсидии на софинансирование расходов по усыплению бродячих бездомных собак</t>
  </si>
  <si>
    <t>182 1 01 02000 01 0000 110</t>
  </si>
  <si>
    <t>182 1 05 030001 0000 110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</si>
  <si>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</si>
  <si>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</si>
  <si>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Субвенции на осуществление государственных полномочий по ведению учета граждан и  обеспечение жилыми помещениями многодетных семей</t>
  </si>
  <si>
    <t>993 2 02 02068 10 0000 151</t>
  </si>
  <si>
    <t>Субсидии на комплектование книжных библиотек муниципальных образований</t>
  </si>
  <si>
    <t>0104</t>
  </si>
  <si>
    <t>0114</t>
  </si>
  <si>
    <t>Другие общегосударственные вопросы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</si>
  <si>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</si>
  <si>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</si>
  <si>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</si>
  <si>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</si>
  <si>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</si>
  <si>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</si>
  <si>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</si>
  <si>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</si>
  <si>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</si>
  <si>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</si>
  <si>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</si>
  <si>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</si>
  <si>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</si>
  <si>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Трансферты</t>
  </si>
  <si>
    <t>Другие вопросы в области жилищно-коммунального хозяйства</t>
  </si>
  <si>
    <t>В С Е Г О   Р А С Х О Д О В</t>
  </si>
  <si>
    <t>Р А С Х  О Д Ы</t>
  </si>
  <si>
    <t>Утверждено на год</t>
  </si>
  <si>
    <t>фактически исполнено</t>
  </si>
  <si>
    <t>Исполнение бюджета Цивильского городского поселения</t>
  </si>
  <si>
    <t>Цивильского района за 1 квартал 2009 года (тыс. рублях).</t>
  </si>
  <si>
    <t>993 3 02 00000 10 0000 130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</si>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</sst>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#,##0.0"/>
    <numFmt numFmtId="170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0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right"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69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wrapText="1"/>
    </xf>
    <xf numFmtId="168" fontId="5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0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16">
      <selection activeCell="A26" sqref="A26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 customHeight="1">
      <c r="A1" s="27" t="s">
        <v>56</v>
      </c>
      <c r="B1" s="28"/>
      <c r="C1" s="28"/>
      <c r="D1" s="28"/>
      <c r="E1" s="28"/>
      <c r="F1" s="28"/>
    </row>
    <row r="2" spans="1:6" ht="15.75" customHeight="1">
      <c r="A2" s="31" t="s">
        <v>57</v>
      </c>
      <c r="B2" s="32"/>
      <c r="C2" s="32"/>
      <c r="D2" s="32"/>
      <c r="E2" s="32"/>
      <c r="F2" s="32"/>
    </row>
    <row r="3" spans="1:6" ht="15.75" customHeight="1">
      <c r="A3" s="30" t="s">
        <v>4</v>
      </c>
      <c r="B3" s="29" t="s">
        <v>0</v>
      </c>
      <c r="C3" s="30" t="s">
        <v>54</v>
      </c>
      <c r="D3" s="29" t="s">
        <v>55</v>
      </c>
      <c r="E3" s="29" t="s">
        <v>7</v>
      </c>
      <c r="F3" s="29" t="s">
        <v>1</v>
      </c>
    </row>
    <row r="4" spans="1:6" ht="15.75" customHeight="1">
      <c r="A4" s="30"/>
      <c r="B4" s="29"/>
      <c r="C4" s="30"/>
      <c r="D4" s="29"/>
      <c r="E4" s="29"/>
      <c r="F4" s="29"/>
    </row>
    <row r="5" spans="1:6" ht="15.75" customHeight="1">
      <c r="A5" s="30"/>
      <c r="B5" s="29"/>
      <c r="C5" s="30"/>
      <c r="D5" s="29"/>
      <c r="E5" s="29"/>
      <c r="F5" s="29"/>
    </row>
    <row r="6" spans="1:6" ht="15.75" customHeight="1">
      <c r="A6" s="30"/>
      <c r="B6" s="29"/>
      <c r="C6" s="30"/>
      <c r="D6" s="29"/>
      <c r="E6" s="29"/>
      <c r="F6" s="29"/>
    </row>
    <row r="7" spans="1:6" ht="15.75" customHeight="1">
      <c r="A7" s="30"/>
      <c r="B7" s="29"/>
      <c r="C7" s="30"/>
      <c r="D7" s="29"/>
      <c r="E7" s="29"/>
      <c r="F7" s="29"/>
    </row>
    <row r="8" spans="1:6" ht="15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33.75" customHeight="1">
      <c r="A9" s="8" t="s">
        <v>27</v>
      </c>
      <c r="B9" s="9" t="s">
        <v>9</v>
      </c>
      <c r="C9" s="10">
        <v>13360.4</v>
      </c>
      <c r="D9" s="10">
        <v>3033.1</v>
      </c>
      <c r="E9" s="10">
        <f>SUM(C9-D9)</f>
        <v>10327.3</v>
      </c>
      <c r="F9" s="10">
        <f>SUM(D9/C9*100)</f>
        <v>22.702164605850125</v>
      </c>
    </row>
    <row r="10" spans="1:6" ht="12.75">
      <c r="A10" s="9" t="s">
        <v>28</v>
      </c>
      <c r="B10" s="9" t="s">
        <v>11</v>
      </c>
      <c r="C10" s="11">
        <v>5.6</v>
      </c>
      <c r="D10" s="11">
        <v>25.8</v>
      </c>
      <c r="E10" s="12">
        <f aca="true" t="shared" si="0" ref="E10:E15">SUM(C10-D10)</f>
        <v>-20.200000000000003</v>
      </c>
      <c r="F10" s="13">
        <f aca="true" t="shared" si="1" ref="F10:F15">SUM(D10/C10*100)</f>
        <v>460.7142857142858</v>
      </c>
    </row>
    <row r="11" spans="1:6" ht="12.75">
      <c r="A11" s="14" t="s">
        <v>8</v>
      </c>
      <c r="B11" s="9" t="s">
        <v>2</v>
      </c>
      <c r="C11" s="11">
        <v>484.5</v>
      </c>
      <c r="D11" s="11">
        <v>24.3</v>
      </c>
      <c r="E11" s="12">
        <f t="shared" si="0"/>
        <v>460.2</v>
      </c>
      <c r="F11" s="13">
        <f t="shared" si="1"/>
        <v>5.015479876160991</v>
      </c>
    </row>
    <row r="12" spans="1:6" ht="12.75">
      <c r="A12" s="14" t="s">
        <v>15</v>
      </c>
      <c r="B12" s="9" t="s">
        <v>6</v>
      </c>
      <c r="C12" s="11">
        <v>798.7</v>
      </c>
      <c r="D12" s="11">
        <v>88.8</v>
      </c>
      <c r="E12" s="12">
        <f t="shared" si="0"/>
        <v>709.9000000000001</v>
      </c>
      <c r="F12" s="13">
        <f t="shared" si="1"/>
        <v>11.118066858645298</v>
      </c>
    </row>
    <row r="13" spans="1:6" ht="12.75">
      <c r="A13" s="14" t="s">
        <v>12</v>
      </c>
      <c r="B13" s="9" t="s">
        <v>6</v>
      </c>
      <c r="C13" s="11">
        <v>2491.3</v>
      </c>
      <c r="D13" s="11">
        <v>517.6</v>
      </c>
      <c r="E13" s="12">
        <f t="shared" si="0"/>
        <v>1973.7000000000003</v>
      </c>
      <c r="F13" s="13">
        <f t="shared" si="1"/>
        <v>20.77630152932204</v>
      </c>
    </row>
    <row r="14" spans="1:6" ht="12.75">
      <c r="A14" s="14" t="s">
        <v>21</v>
      </c>
      <c r="B14" s="9" t="s">
        <v>5</v>
      </c>
      <c r="C14" s="11">
        <v>726.6</v>
      </c>
      <c r="D14" s="11">
        <v>126.4</v>
      </c>
      <c r="E14" s="12">
        <f t="shared" si="0"/>
        <v>600.2</v>
      </c>
      <c r="F14" s="13">
        <f t="shared" si="1"/>
        <v>17.396091384530692</v>
      </c>
    </row>
    <row r="15" spans="1:6" ht="12.75">
      <c r="A15" s="14" t="s">
        <v>17</v>
      </c>
      <c r="B15" s="9" t="s">
        <v>5</v>
      </c>
      <c r="C15" s="11">
        <v>61.4</v>
      </c>
      <c r="D15" s="11">
        <v>18</v>
      </c>
      <c r="E15" s="12">
        <f t="shared" si="0"/>
        <v>43.4</v>
      </c>
      <c r="F15" s="13">
        <f t="shared" si="1"/>
        <v>29.31596091205212</v>
      </c>
    </row>
    <row r="16" spans="1:6" ht="12.75">
      <c r="A16" s="15" t="s">
        <v>22</v>
      </c>
      <c r="B16" s="9" t="s">
        <v>23</v>
      </c>
      <c r="C16" s="11"/>
      <c r="D16" s="11">
        <v>17</v>
      </c>
      <c r="E16" s="12"/>
      <c r="F16" s="13" t="e">
        <f>SUM(D16/C16*100)</f>
        <v>#DIV/0!</v>
      </c>
    </row>
    <row r="17" spans="1:6" ht="12.75">
      <c r="A17" s="14"/>
      <c r="B17" s="16" t="s">
        <v>14</v>
      </c>
      <c r="C17" s="17">
        <f>SUM(C9:C16)</f>
        <v>17928.5</v>
      </c>
      <c r="D17" s="17">
        <f>SUM(D9:D16)</f>
        <v>3851.0000000000005</v>
      </c>
      <c r="E17" s="17">
        <f>SUM(E9:E16)</f>
        <v>14094.5</v>
      </c>
      <c r="F17" s="17" t="e">
        <f>SUM(F9:F16)</f>
        <v>#DIV/0!</v>
      </c>
    </row>
    <row r="18" spans="1:6" ht="25.5">
      <c r="A18" s="14" t="s">
        <v>16</v>
      </c>
      <c r="B18" s="9" t="s">
        <v>13</v>
      </c>
      <c r="C18" s="11">
        <v>1362.5</v>
      </c>
      <c r="D18" s="11">
        <v>384.1</v>
      </c>
      <c r="E18" s="18">
        <f>C18-D18</f>
        <v>978.4</v>
      </c>
      <c r="F18" s="13">
        <f aca="true" t="shared" si="2" ref="F18:F27">D18/C18*100</f>
        <v>28.190825688073396</v>
      </c>
    </row>
    <row r="19" spans="1:6" ht="25.5">
      <c r="A19" s="14" t="s">
        <v>19</v>
      </c>
      <c r="B19" s="9" t="s">
        <v>20</v>
      </c>
      <c r="C19" s="11"/>
      <c r="D19" s="11">
        <v>0</v>
      </c>
      <c r="E19" s="18">
        <f>C19-D19</f>
        <v>0</v>
      </c>
      <c r="F19" s="13" t="e">
        <f t="shared" si="2"/>
        <v>#DIV/0!</v>
      </c>
    </row>
    <row r="20" spans="1:6" ht="25.5">
      <c r="A20" s="14" t="s">
        <v>24</v>
      </c>
      <c r="B20" s="9" t="s">
        <v>18</v>
      </c>
      <c r="C20" s="11"/>
      <c r="D20" s="11">
        <v>0</v>
      </c>
      <c r="E20" s="18">
        <f>C20-D20</f>
        <v>0</v>
      </c>
      <c r="F20" s="13" t="e">
        <f t="shared" si="2"/>
        <v>#DIV/0!</v>
      </c>
    </row>
    <row r="21" spans="1:6" ht="38.25">
      <c r="A21" s="14" t="s">
        <v>32</v>
      </c>
      <c r="B21" s="9" t="s">
        <v>33</v>
      </c>
      <c r="C21" s="11">
        <v>122</v>
      </c>
      <c r="D21" s="11">
        <v>0</v>
      </c>
      <c r="E21" s="18">
        <f>C21-D21</f>
        <v>122</v>
      </c>
      <c r="F21" s="13">
        <f t="shared" si="2"/>
        <v>0</v>
      </c>
    </row>
    <row r="22" spans="1:6" ht="51">
      <c r="A22" s="14" t="s">
        <v>29</v>
      </c>
      <c r="B22" s="19" t="s">
        <v>30</v>
      </c>
      <c r="C22" s="11">
        <v>2933.9</v>
      </c>
      <c r="D22" s="11">
        <v>1188.6</v>
      </c>
      <c r="E22" s="18">
        <f>C22-D22</f>
        <v>1745.3000000000002</v>
      </c>
      <c r="F22" s="13">
        <f t="shared" si="2"/>
        <v>40.512628242271376</v>
      </c>
    </row>
    <row r="23" spans="1:6" ht="12.75">
      <c r="A23" s="14"/>
      <c r="B23" s="9"/>
      <c r="C23" s="11"/>
      <c r="D23" s="11"/>
      <c r="E23" s="18"/>
      <c r="F23" s="13"/>
    </row>
    <row r="24" spans="1:6" ht="38.25">
      <c r="A24" s="14" t="s">
        <v>25</v>
      </c>
      <c r="B24" s="9" t="s">
        <v>26</v>
      </c>
      <c r="C24" s="11">
        <v>0</v>
      </c>
      <c r="D24" s="11">
        <v>0</v>
      </c>
      <c r="E24" s="18">
        <v>0</v>
      </c>
      <c r="F24" s="13" t="e">
        <f t="shared" si="2"/>
        <v>#DIV/0!</v>
      </c>
    </row>
    <row r="25" spans="1:6" ht="63.75">
      <c r="A25" s="14" t="s">
        <v>19</v>
      </c>
      <c r="B25" s="9" t="s">
        <v>31</v>
      </c>
      <c r="C25" s="11">
        <v>987.8</v>
      </c>
      <c r="D25" s="11">
        <v>0.3</v>
      </c>
      <c r="E25" s="18">
        <f>C25-D25</f>
        <v>987.5</v>
      </c>
      <c r="F25" s="13">
        <f t="shared" si="2"/>
        <v>0.030370520348248633</v>
      </c>
    </row>
    <row r="26" spans="1:6" ht="25.5">
      <c r="A26" s="33" t="s">
        <v>58</v>
      </c>
      <c r="B26" s="9" t="s">
        <v>10</v>
      </c>
      <c r="C26" s="11">
        <v>24</v>
      </c>
      <c r="D26" s="11">
        <v>6.1</v>
      </c>
      <c r="E26" s="18">
        <f>C26-D26</f>
        <v>17.9</v>
      </c>
      <c r="F26" s="20">
        <f t="shared" si="2"/>
        <v>25.416666666666664</v>
      </c>
    </row>
    <row r="27" spans="1:6" ht="12.75">
      <c r="A27" s="9"/>
      <c r="B27" s="16" t="s">
        <v>3</v>
      </c>
      <c r="C27" s="17">
        <f>SUM(C17:C26)</f>
        <v>23358.7</v>
      </c>
      <c r="D27" s="17">
        <f>SUM(D17:D26)</f>
        <v>5430.100000000001</v>
      </c>
      <c r="E27" s="21">
        <f>SUM(E17:E26)</f>
        <v>17945.600000000002</v>
      </c>
      <c r="F27" s="22">
        <f t="shared" si="2"/>
        <v>23.246584784255976</v>
      </c>
    </row>
    <row r="28" spans="1:6" ht="12.75">
      <c r="A28" s="23"/>
      <c r="B28" s="24" t="s">
        <v>53</v>
      </c>
      <c r="C28" s="23"/>
      <c r="D28" s="23"/>
      <c r="E28" s="23"/>
      <c r="F28" s="25"/>
    </row>
    <row r="29" spans="1:6" ht="76.5">
      <c r="A29" s="2" t="s">
        <v>34</v>
      </c>
      <c r="B29" s="6" t="s">
        <v>60</v>
      </c>
      <c r="C29" s="3">
        <v>1786.8</v>
      </c>
      <c r="D29" s="3">
        <v>287.2</v>
      </c>
      <c r="E29" s="3">
        <f>C29-D29</f>
        <v>1499.6</v>
      </c>
      <c r="F29" s="4">
        <f>(D29/C29*100)</f>
        <v>16.07342735616745</v>
      </c>
    </row>
    <row r="30" spans="1:6" ht="25.5">
      <c r="A30" s="2" t="s">
        <v>35</v>
      </c>
      <c r="B30" s="6" t="s">
        <v>36</v>
      </c>
      <c r="C30" s="3">
        <v>1729.1</v>
      </c>
      <c r="D30" s="3">
        <v>1728</v>
      </c>
      <c r="E30" s="3">
        <f aca="true" t="shared" si="3" ref="E30:E39">C30-D30</f>
        <v>1.099999999999909</v>
      </c>
      <c r="F30" s="4">
        <f aca="true" t="shared" si="4" ref="F30:F39">(D30/C30*100)</f>
        <v>99.93638308946852</v>
      </c>
    </row>
    <row r="31" spans="1:6" ht="12.75">
      <c r="A31" s="2" t="s">
        <v>37</v>
      </c>
      <c r="B31" s="6" t="s">
        <v>59</v>
      </c>
      <c r="C31" s="3">
        <v>1071.1</v>
      </c>
      <c r="D31" s="3">
        <v>174.2</v>
      </c>
      <c r="E31" s="3">
        <f t="shared" si="3"/>
        <v>896.8999999999999</v>
      </c>
      <c r="F31" s="4">
        <f t="shared" si="4"/>
        <v>16.2636541872841</v>
      </c>
    </row>
    <row r="32" spans="1:6" ht="12.75">
      <c r="A32" s="2" t="s">
        <v>38</v>
      </c>
      <c r="B32" s="6" t="s">
        <v>39</v>
      </c>
      <c r="C32" s="3">
        <v>2006</v>
      </c>
      <c r="D32" s="3">
        <v>94.7</v>
      </c>
      <c r="E32" s="3">
        <f t="shared" si="3"/>
        <v>1911.3</v>
      </c>
      <c r="F32" s="4">
        <f t="shared" si="4"/>
        <v>4.720837487537388</v>
      </c>
    </row>
    <row r="33" spans="1:6" ht="12.75">
      <c r="A33" s="2" t="s">
        <v>40</v>
      </c>
      <c r="B33" s="6" t="s">
        <v>41</v>
      </c>
      <c r="C33" s="3">
        <v>3681.6</v>
      </c>
      <c r="D33" s="3">
        <v>957.7</v>
      </c>
      <c r="E33" s="3">
        <f t="shared" si="3"/>
        <v>2723.8999999999996</v>
      </c>
      <c r="F33" s="4">
        <f t="shared" si="4"/>
        <v>26.013146458061716</v>
      </c>
    </row>
    <row r="34" spans="1:6" ht="38.25">
      <c r="A34" s="2" t="s">
        <v>42</v>
      </c>
      <c r="B34" s="6" t="s">
        <v>51</v>
      </c>
      <c r="C34" s="3">
        <v>286.5</v>
      </c>
      <c r="D34" s="3">
        <v>0</v>
      </c>
      <c r="E34" s="3">
        <f t="shared" si="3"/>
        <v>286.5</v>
      </c>
      <c r="F34" s="4">
        <f t="shared" si="4"/>
        <v>0</v>
      </c>
    </row>
    <row r="35" spans="1:6" ht="12.75">
      <c r="A35" s="2" t="s">
        <v>43</v>
      </c>
      <c r="B35" s="6" t="s">
        <v>44</v>
      </c>
      <c r="C35" s="3">
        <v>1899.2</v>
      </c>
      <c r="D35" s="3">
        <v>373.2</v>
      </c>
      <c r="E35" s="3">
        <f t="shared" si="3"/>
        <v>1526</v>
      </c>
      <c r="F35" s="4">
        <f t="shared" si="4"/>
        <v>19.650379106992418</v>
      </c>
    </row>
    <row r="36" spans="1:6" ht="12.75">
      <c r="A36" s="2" t="s">
        <v>45</v>
      </c>
      <c r="B36" s="6" t="s">
        <v>46</v>
      </c>
      <c r="C36" s="3">
        <v>82.4</v>
      </c>
      <c r="D36" s="3">
        <v>6.4</v>
      </c>
      <c r="E36" s="3">
        <f t="shared" si="3"/>
        <v>76</v>
      </c>
      <c r="F36" s="4">
        <f t="shared" si="4"/>
        <v>7.766990291262135</v>
      </c>
    </row>
    <row r="37" spans="1:6" ht="12.75">
      <c r="A37" s="2" t="s">
        <v>47</v>
      </c>
      <c r="B37" s="6" t="s">
        <v>48</v>
      </c>
      <c r="C37" s="3">
        <v>4436.2</v>
      </c>
      <c r="D37" s="3"/>
      <c r="E37" s="3">
        <f t="shared" si="3"/>
        <v>4436.2</v>
      </c>
      <c r="F37" s="4">
        <f t="shared" si="4"/>
        <v>0</v>
      </c>
    </row>
    <row r="38" spans="1:6" ht="12.75">
      <c r="A38" s="2" t="s">
        <v>49</v>
      </c>
      <c r="B38" s="6" t="s">
        <v>50</v>
      </c>
      <c r="C38" s="3">
        <v>6379.8</v>
      </c>
      <c r="D38" s="3">
        <v>1893.5</v>
      </c>
      <c r="E38" s="3">
        <f t="shared" si="3"/>
        <v>4486.3</v>
      </c>
      <c r="F38" s="4">
        <f t="shared" si="4"/>
        <v>29.679613780996267</v>
      </c>
    </row>
    <row r="39" spans="1:6" ht="12.75">
      <c r="A39" s="26"/>
      <c r="B39" s="26" t="s">
        <v>52</v>
      </c>
      <c r="C39" s="5">
        <f>SUM(C29:C38)</f>
        <v>23358.7</v>
      </c>
      <c r="D39" s="5">
        <f>SUM(D29:D38)</f>
        <v>5514.9</v>
      </c>
      <c r="E39" s="3">
        <f t="shared" si="3"/>
        <v>17843.800000000003</v>
      </c>
      <c r="F39" s="4">
        <f t="shared" si="4"/>
        <v>23.60961868597139</v>
      </c>
    </row>
    <row r="40" ht="12.75">
      <c r="F40" s="1"/>
    </row>
  </sheetData>
  <mergeCells count="8">
    <mergeCell ref="A1:F1"/>
    <mergeCell ref="F3:F7"/>
    <mergeCell ref="B3:B7"/>
    <mergeCell ref="E3:E7"/>
    <mergeCell ref="C3:C7"/>
    <mergeCell ref="A2:F2"/>
    <mergeCell ref="D3:D7"/>
    <mergeCell ref="A3:A7"/>
  </mergeCells>
  <printOptions/>
  <pageMargins left="0.7874015748031497" right="0.7874015748031497" top="0.5" bottom="0.42" header="0.5118110236220472" footer="0.36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2009-04-14T08:00:36Z</cp:lastPrinted>
  <dcterms:created xsi:type="dcterms:W3CDTF">2005-03-15T05:15:37Z</dcterms:created>
  <dcterms:modified xsi:type="dcterms:W3CDTF">2009-04-14T08:06:55Z</dcterms:modified>
  <cp:category/>
  <cp:version/>
  <cp:contentType/>
  <cp:contentStatus/>
</cp:coreProperties>
</file>